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ack up files\Joseph\Trust Report and Control\DILG Posting\2024\"/>
    </mc:Choice>
  </mc:AlternateContent>
  <bookViews>
    <workbookView xWindow="0" yWindow="0" windowWidth="20490" windowHeight="7620"/>
  </bookViews>
  <sheets>
    <sheet name="Form 12 - UCA" sheetId="1" r:id="rId1"/>
    <sheet name="FDPP LICENSE" sheetId="2" state="veryHidden" r:id="rId2"/>
  </sheets>
  <definedNames>
    <definedName name="_xlnm._FilterDatabase" localSheetId="0" hidden="1">'Form 12 - UCA'!$A$1:$K$130</definedName>
    <definedName name="_xlnm.Print_Area" localSheetId="0">'Form 12 - UCA'!$A$1:$J$68</definedName>
    <definedName name="_xlnm.Print_Titles" localSheetId="0">'Form 12 - UCA'!$9:$11</definedName>
  </definedNames>
  <calcPr calcId="152511"/>
</workbook>
</file>

<file path=xl/calcChain.xml><?xml version="1.0" encoding="utf-8"?>
<calcChain xmlns="http://schemas.openxmlformats.org/spreadsheetml/2006/main">
  <c r="J59" i="1" l="1"/>
  <c r="I59" i="1"/>
  <c r="H59" i="1"/>
  <c r="G59" i="1"/>
  <c r="B59" i="1"/>
  <c r="F57" i="1"/>
  <c r="F47" i="1"/>
  <c r="F46" i="1"/>
  <c r="F42" i="1"/>
  <c r="F32" i="1"/>
  <c r="F23" i="1"/>
  <c r="F12" i="1"/>
  <c r="E16" i="1"/>
  <c r="E58" i="1"/>
  <c r="E56" i="1"/>
  <c r="E55" i="1"/>
  <c r="E54" i="1"/>
  <c r="E53" i="1"/>
  <c r="E52" i="1"/>
  <c r="E51" i="1"/>
  <c r="E50" i="1"/>
  <c r="E49" i="1"/>
  <c r="E48" i="1"/>
  <c r="E45" i="1"/>
  <c r="E44" i="1"/>
  <c r="E43" i="1"/>
  <c r="E41" i="1"/>
  <c r="E40" i="1"/>
  <c r="E39" i="1"/>
  <c r="E38" i="1"/>
  <c r="E37" i="1"/>
  <c r="E36" i="1"/>
  <c r="E35" i="1"/>
  <c r="E34" i="1"/>
  <c r="E33" i="1"/>
  <c r="E31" i="1"/>
  <c r="E30" i="1"/>
  <c r="E29" i="1"/>
  <c r="E28" i="1"/>
  <c r="E27" i="1"/>
  <c r="E26" i="1"/>
  <c r="E25" i="1"/>
  <c r="E24" i="1"/>
  <c r="E22" i="1"/>
  <c r="E21" i="1"/>
  <c r="E20" i="1"/>
  <c r="E19" i="1"/>
  <c r="E18" i="1"/>
  <c r="E17" i="1"/>
  <c r="E15" i="1"/>
  <c r="E14" i="1"/>
  <c r="E13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E59" i="1" l="1"/>
  <c r="F59" i="1"/>
  <c r="K12" i="1" l="1"/>
</calcChain>
</file>

<file path=xl/sharedStrings.xml><?xml version="1.0" encoding="utf-8"?>
<sst xmlns="http://schemas.openxmlformats.org/spreadsheetml/2006/main" count="167" uniqueCount="123">
  <si>
    <t>FDP Form 12 - Unliquidated Cash Advances</t>
  </si>
  <si>
    <t>REGION:</t>
  </si>
  <si>
    <t>CALENDAR YEAR:</t>
  </si>
  <si>
    <t>PROVINCE:</t>
  </si>
  <si>
    <t>QUARTER:</t>
  </si>
  <si>
    <t>CITY/MUNICIPALITY:</t>
  </si>
  <si>
    <t>Name of Debtor
(in alphabetical order)</t>
  </si>
  <si>
    <t>Amount Balance</t>
  </si>
  <si>
    <t>Date Granted</t>
  </si>
  <si>
    <t>Purpose</t>
  </si>
  <si>
    <t>Amount Due</t>
  </si>
  <si>
    <t>Current</t>
  </si>
  <si>
    <t>Past Due</t>
  </si>
  <si>
    <t>Less than 30 days</t>
  </si>
  <si>
    <t>31-90 days</t>
  </si>
  <si>
    <t>91-365 days</t>
  </si>
  <si>
    <t>Over 1 year</t>
  </si>
  <si>
    <t>Over 2 years</t>
  </si>
  <si>
    <t>3 years and above</t>
  </si>
  <si>
    <t>Total</t>
  </si>
  <si>
    <t>We hereby certify that we have reviewed the contents and hereby attest to the veracity and correctness of the data or information contained in this document.</t>
  </si>
  <si>
    <t>CAUTION:</t>
  </si>
  <si>
    <t>TO REDUCE THE RISK OF UPLOADING WRONG TEMPLATE FOR THIS DOCUMENT, DO NOT EDIT/DELETE THIS SHEET.</t>
  </si>
  <si>
    <t>FROM:</t>
  </si>
  <si>
    <t>FDPP TEAM</t>
  </si>
  <si>
    <t>v2</t>
  </si>
  <si>
    <t>XI</t>
  </si>
  <si>
    <t>DAVAO DE ORO</t>
  </si>
  <si>
    <t>UNLIQUIDATED CASH ADVANCES - GENERAL FUND</t>
  </si>
  <si>
    <t>Almedilla, Grace</t>
  </si>
  <si>
    <t>Anter, Jaime</t>
  </si>
  <si>
    <t>Baldomero, Jonathan Xerxes</t>
  </si>
  <si>
    <t>Briones, Lea</t>
  </si>
  <si>
    <t>Calunsag, Flora</t>
  </si>
  <si>
    <t>Carillo, Maila Mae Grace</t>
  </si>
  <si>
    <t>Coquilla, Jose Mervin</t>
  </si>
  <si>
    <t>Dano, Roderick</t>
  </si>
  <si>
    <t>Digamon, Roderick</t>
  </si>
  <si>
    <t>Estoya, Neil</t>
  </si>
  <si>
    <t>Lagumbay, Alan</t>
  </si>
  <si>
    <t>Maraña, Ellery Queen</t>
  </si>
  <si>
    <t>Panes, Christine</t>
  </si>
  <si>
    <t>Quintana, Grace</t>
  </si>
  <si>
    <t>Salarda, Lino</t>
  </si>
  <si>
    <t>Yahot, Jan Michael</t>
  </si>
  <si>
    <t xml:space="preserve">               Local Chief Executive</t>
  </si>
  <si>
    <t>Haspe, Marjhon</t>
  </si>
  <si>
    <t>Urbano, Mhelanie</t>
  </si>
  <si>
    <t>Simene, Rolando</t>
  </si>
  <si>
    <t>Drugs and Medicines for DDOPH-Laak</t>
  </si>
  <si>
    <t>03/22/2024</t>
  </si>
  <si>
    <t>Medical supplies for DDOPH-Laak</t>
  </si>
  <si>
    <t>03/18/2024</t>
  </si>
  <si>
    <t>Dietary supplies for DDOPH-Pantukan</t>
  </si>
  <si>
    <t>03/26/2024</t>
  </si>
  <si>
    <t>Inmates Subsistence for the period April 1-15,2024</t>
  </si>
  <si>
    <t>03/01/2024</t>
  </si>
  <si>
    <t>Medical and Laboratory supplies for DDOPH-Maragusan</t>
  </si>
  <si>
    <t>03/20/2024</t>
  </si>
  <si>
    <t>Dietary food supplies and cooking gas for DDOPH-Maragusan</t>
  </si>
  <si>
    <t>Drugs and Medicines for DDOPH-Maragusan</t>
  </si>
  <si>
    <t>03/21/2024</t>
  </si>
  <si>
    <t>Drugs and Medicines for DDOPH-Pantukan</t>
  </si>
  <si>
    <t>03/25/2024</t>
  </si>
  <si>
    <t>Medical, Dental and Laboratory supplies for DDOPH-Pantukan</t>
  </si>
  <si>
    <t>Lejarzo, Miraflor</t>
  </si>
  <si>
    <t>03/14/2024</t>
  </si>
  <si>
    <t>Wet Market at Bahay Pag-asa, Sta. Maria, Nabunturan</t>
  </si>
  <si>
    <t>Toledo, Preciosa</t>
  </si>
  <si>
    <t>03/06/2024</t>
  </si>
  <si>
    <t>Funs Supplies Wet Market for Bahay Pangarap</t>
  </si>
  <si>
    <t>Drugs and Medicines for DDOPH-Montevista</t>
  </si>
  <si>
    <t>Medical and Laboratory supplies, and Reagents for DDOPH-Montevista</t>
  </si>
  <si>
    <t>Barbarona, Chona May</t>
  </si>
  <si>
    <t>03/11/2024</t>
  </si>
  <si>
    <t>Clothing allowance for CY2024</t>
  </si>
  <si>
    <t>03/19/2024</t>
  </si>
  <si>
    <t xml:space="preserve">Alcontin, May </t>
  </si>
  <si>
    <t>Registration fee and honorarium for the PSDVRP Assessment and Works</t>
  </si>
  <si>
    <t>Prizes for the Young Farmer/4-H Club Achievement Day</t>
  </si>
  <si>
    <t>DDOSP Stipend for the 1st Semester SY2023-2024</t>
  </si>
  <si>
    <t>Capuyan, Michael</t>
  </si>
  <si>
    <t>03/13/2024</t>
  </si>
  <si>
    <t>KKP Honorarium - Nabunturan - for the period September-December 2023</t>
  </si>
  <si>
    <t>Vehicle insurance &amp; registration; and Firearms registration for CY2024</t>
  </si>
  <si>
    <t>Vehicle insurance &amp; registration and Firearms registration for CY2024</t>
  </si>
  <si>
    <t>Carnicer, Jeaneth</t>
  </si>
  <si>
    <t>Per diem for the conduct of Audit Follow-up on DDOPH-Maragusan &amp; Laak for Ward Management System</t>
  </si>
  <si>
    <t>03/15/2024</t>
  </si>
  <si>
    <t>Provincial Comprehensive Program Life Skills training for former rebels</t>
  </si>
  <si>
    <t xml:space="preserve">Communication allowance of the PPOC </t>
  </si>
  <si>
    <t xml:space="preserve">Ustadzes Honorarium </t>
  </si>
  <si>
    <t>Emergency purchase of of spareparts for 1st semester</t>
  </si>
  <si>
    <t>Frasco, Josephine</t>
  </si>
  <si>
    <t>Elderly Welfare Program AB CY2023</t>
  </si>
  <si>
    <t>Financial assistance to the MISFI Scholars and Travelling expenses for former rebels</t>
  </si>
  <si>
    <t>03/07/2024</t>
  </si>
  <si>
    <t>Financial support of PNP</t>
  </si>
  <si>
    <t>Repairs and Maintenance - Machinery &amp; Equipment for DDOPH-Pantukan</t>
  </si>
  <si>
    <t>KKP Honorarium - Mawab &amp; Compostela - for the period January-February 2024</t>
  </si>
  <si>
    <t>PYDC Incentives for the 4th Qtr CY2023</t>
  </si>
  <si>
    <t>Pasaol, Mary Cyrel</t>
  </si>
  <si>
    <t>Registration fee for the Strategic Planning on Anti-Drug Strategies and Target Setting for 2nd Qtr programs &amp; activities</t>
  </si>
  <si>
    <t>Perlas, Marilyn</t>
  </si>
  <si>
    <t>Honorarium for the Provincial Mining Regulatory Board and Provincial Solid Waste Management plan revision</t>
  </si>
  <si>
    <t>Confidential Fund for the 1st Quarter of CY2024</t>
  </si>
  <si>
    <t>Honorarium for the PSDVRP Assessment and Workshop for TWG and Municipal Coordinators</t>
  </si>
  <si>
    <t>Animal Feeds Ingredients, Drugs &amp; Biologics for the PVO Livestock and Poultry Animals at DDO Farm</t>
  </si>
  <si>
    <t>YOUTH AWRA Payroll</t>
  </si>
  <si>
    <t>PADAC Honorarium</t>
  </si>
  <si>
    <t>Acosta, Jose Neil</t>
  </si>
  <si>
    <t>Registration and per diem</t>
  </si>
  <si>
    <t>Atugan, Miles</t>
  </si>
  <si>
    <t>Registration fee</t>
  </si>
  <si>
    <t>Bermudez, Vivien</t>
  </si>
  <si>
    <t>Bernabe, Bernard</t>
  </si>
  <si>
    <t>Graciadas, Alicia</t>
  </si>
  <si>
    <t>Tan, Wellan</t>
  </si>
  <si>
    <t>Per diem</t>
  </si>
  <si>
    <t>Torreon, Johnvir</t>
  </si>
  <si>
    <t xml:space="preserve">                                    Local Accountant</t>
  </si>
  <si>
    <t>(SGD.)ARIEL D. MANDAWE, CPA</t>
  </si>
  <si>
    <t>(SGD.)DOROTHY P. MONTEJO-GONZAGA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</si>
</sst>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mm/dd/yyyy"/>
  </numFmts>
  <fonts count="18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8"/>
      <color rgb="FFFF0000"/>
      <name val="Calibri"/>
      <family val="2"/>
    </font>
    <font>
      <b/>
      <sz val="12"/>
      <name val="Calibri"/>
      <family val="2"/>
    </font>
    <font>
      <sz val="12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7"/>
      <name val="Calibri"/>
      <family val="2"/>
    </font>
    <font>
      <sz val="12"/>
      <name val="Calibri"/>
      <family val="2"/>
    </font>
    <font>
      <u/>
      <sz val="12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none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2" borderId="0"/>
    <xf numFmtId="43" fontId="2" fillId="2" borderId="0" applyFont="0" applyFill="0" applyBorder="0" applyAlignment="0" applyProtection="0"/>
    <xf numFmtId="0" fontId="7" fillId="2" borderId="0"/>
    <xf numFmtId="43" fontId="1" fillId="2" borderId="0" applyFont="0" applyFill="0" applyBorder="0" applyAlignment="0" applyProtection="0"/>
    <xf numFmtId="0" fontId="1" fillId="2" borderId="0"/>
    <xf numFmtId="43" fontId="12" fillId="0" borderId="0" applyFont="0" applyFill="0" applyBorder="0" applyAlignment="0" applyProtection="0"/>
  </cellStyleXfs>
  <cellXfs count="76">
    <xf numFmtId="0" fontId="0" fillId="2" borderId="0" xfId="0" applyFill="1"/>
    <xf numFmtId="0" fontId="3" fillId="2" borderId="0" xfId="0" applyFont="1" applyFill="1"/>
    <xf numFmtId="0" fontId="4" fillId="2" borderId="0" xfId="0" applyFont="1" applyFill="1"/>
    <xf numFmtId="0" fontId="8" fillId="0" borderId="0" xfId="0" applyFont="1" applyFill="1" applyAlignment="1">
      <alignment vertical="center"/>
    </xf>
    <xf numFmtId="0" fontId="9" fillId="0" borderId="0" xfId="0" applyFont="1" applyFill="1" applyAlignment="1" applyProtection="1">
      <alignment vertical="center" wrapText="1"/>
      <protection locked="0"/>
    </xf>
    <xf numFmtId="0" fontId="8" fillId="0" borderId="0" xfId="0" applyFont="1" applyFill="1" applyProtection="1">
      <protection locked="0"/>
    </xf>
    <xf numFmtId="0" fontId="8" fillId="0" borderId="0" xfId="0" applyFont="1" applyFill="1"/>
    <xf numFmtId="0" fontId="9" fillId="0" borderId="0" xfId="0" applyFont="1" applyFill="1" applyAlignment="1" applyProtection="1">
      <alignment vertical="top" wrapText="1"/>
      <protection locked="0"/>
    </xf>
    <xf numFmtId="0" fontId="10" fillId="0" borderId="0" xfId="0" applyFont="1" applyFill="1" applyProtection="1">
      <protection locked="0"/>
    </xf>
    <xf numFmtId="0" fontId="10" fillId="0" borderId="0" xfId="0" applyFont="1" applyFill="1"/>
    <xf numFmtId="0" fontId="5" fillId="0" borderId="0" xfId="0" applyFont="1" applyFill="1" applyAlignment="1" applyProtection="1">
      <alignment horizontal="center"/>
      <protection locked="0"/>
    </xf>
    <xf numFmtId="0" fontId="5" fillId="0" borderId="0" xfId="0" applyFont="1" applyFill="1" applyAlignment="1">
      <alignment vertical="center"/>
    </xf>
    <xf numFmtId="0" fontId="10" fillId="0" borderId="0" xfId="0" applyFont="1" applyFill="1" applyAlignment="1" applyProtection="1">
      <alignment horizontal="left" vertical="center"/>
      <protection locked="0"/>
    </xf>
    <xf numFmtId="0" fontId="5" fillId="0" borderId="0" xfId="0" applyFont="1" applyFill="1"/>
    <xf numFmtId="0" fontId="10" fillId="0" borderId="0" xfId="0" applyFont="1" applyFill="1" applyAlignment="1" applyProtection="1">
      <alignment horizontal="left" wrapText="1"/>
      <protection locked="0"/>
    </xf>
    <xf numFmtId="0" fontId="10" fillId="0" borderId="0" xfId="0" applyFont="1" applyFill="1" applyAlignment="1" applyProtection="1">
      <alignment wrapText="1"/>
      <protection locked="0"/>
    </xf>
    <xf numFmtId="0" fontId="5" fillId="0" borderId="0" xfId="0" applyFont="1" applyFill="1" applyAlignment="1">
      <alignment wrapText="1"/>
    </xf>
    <xf numFmtId="0" fontId="5" fillId="0" borderId="0" xfId="0" applyFont="1" applyFill="1" applyProtection="1">
      <protection locked="0"/>
    </xf>
    <xf numFmtId="0" fontId="5" fillId="0" borderId="0" xfId="0" applyFont="1" applyFill="1" applyAlignment="1" applyProtection="1">
      <alignment wrapText="1"/>
      <protection locked="0"/>
    </xf>
    <xf numFmtId="43" fontId="10" fillId="0" borderId="1" xfId="0" applyNumberFormat="1" applyFont="1" applyFill="1" applyBorder="1" applyProtection="1">
      <protection locked="0"/>
    </xf>
    <xf numFmtId="0" fontId="10" fillId="0" borderId="1" xfId="0" applyFont="1" applyFill="1" applyBorder="1" applyProtection="1">
      <protection locked="0"/>
    </xf>
    <xf numFmtId="43" fontId="10" fillId="0" borderId="0" xfId="0" applyNumberFormat="1" applyFont="1" applyFill="1" applyProtection="1">
      <protection locked="0"/>
    </xf>
    <xf numFmtId="0" fontId="10" fillId="0" borderId="0" xfId="0" applyFont="1" applyFill="1" applyAlignment="1" applyProtection="1">
      <alignment vertical="center"/>
      <protection locked="0"/>
    </xf>
    <xf numFmtId="0" fontId="10" fillId="0" borderId="0" xfId="0" applyFont="1" applyFill="1" applyAlignment="1" applyProtection="1">
      <alignment vertical="center" wrapText="1"/>
      <protection locked="0"/>
    </xf>
    <xf numFmtId="0" fontId="11" fillId="0" borderId="0" xfId="0" applyFont="1" applyFill="1" applyBorder="1" applyAlignment="1" applyProtection="1">
      <protection locked="0"/>
    </xf>
    <xf numFmtId="0" fontId="10" fillId="0" borderId="0" xfId="0" applyFont="1" applyFill="1" applyBorder="1" applyAlignment="1" applyProtection="1">
      <protection locked="0"/>
    </xf>
    <xf numFmtId="0" fontId="10" fillId="0" borderId="0" xfId="0" applyFont="1" applyFill="1" applyAlignment="1" applyProtection="1">
      <protection locked="0"/>
    </xf>
    <xf numFmtId="0" fontId="6" fillId="0" borderId="1" xfId="0" applyFont="1" applyFill="1" applyBorder="1" applyProtection="1">
      <protection locked="0"/>
    </xf>
    <xf numFmtId="0" fontId="8" fillId="0" borderId="0" xfId="0" applyFont="1" applyFill="1" applyBorder="1"/>
    <xf numFmtId="0" fontId="10" fillId="0" borderId="0" xfId="0" applyFont="1" applyFill="1" applyBorder="1"/>
    <xf numFmtId="14" fontId="10" fillId="0" borderId="0" xfId="0" applyNumberFormat="1" applyFont="1" applyFill="1" applyBorder="1"/>
    <xf numFmtId="0" fontId="9" fillId="0" borderId="0" xfId="0" applyFont="1" applyFill="1" applyAlignment="1" applyProtection="1">
      <alignment horizontal="center" vertical="center" wrapText="1"/>
      <protection locked="0"/>
    </xf>
    <xf numFmtId="0" fontId="9" fillId="0" borderId="0" xfId="0" applyFont="1" applyFill="1" applyAlignment="1" applyProtection="1">
      <alignment horizontal="center" vertical="top" wrapText="1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10" fillId="0" borderId="0" xfId="0" applyFont="1" applyFill="1" applyAlignment="1" applyProtection="1">
      <alignment horizontal="center" wrapText="1"/>
      <protection locked="0"/>
    </xf>
    <xf numFmtId="0" fontId="10" fillId="0" borderId="1" xfId="0" applyFont="1" applyFill="1" applyBorder="1" applyAlignment="1" applyProtection="1">
      <alignment horizontal="center"/>
      <protection locked="0"/>
    </xf>
    <xf numFmtId="0" fontId="10" fillId="0" borderId="0" xfId="0" applyFont="1" applyFill="1" applyAlignment="1" applyProtection="1">
      <alignment horizontal="center"/>
      <protection locked="0"/>
    </xf>
    <xf numFmtId="0" fontId="10" fillId="0" borderId="0" xfId="0" applyFont="1" applyFill="1" applyAlignment="1" applyProtection="1">
      <alignment horizontal="center" vertical="center" wrapText="1"/>
      <protection locked="0"/>
    </xf>
    <xf numFmtId="0" fontId="8" fillId="0" borderId="0" xfId="0" applyFont="1" applyFill="1" applyAlignment="1" applyProtection="1">
      <alignment horizontal="center"/>
      <protection locked="0"/>
    </xf>
    <xf numFmtId="0" fontId="10" fillId="0" borderId="0" xfId="0" applyFont="1" applyFill="1" applyBorder="1" applyProtection="1"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/>
    <xf numFmtId="0" fontId="14" fillId="0" borderId="1" xfId="0" applyFont="1" applyBorder="1"/>
    <xf numFmtId="164" fontId="15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 wrapText="1"/>
    </xf>
    <xf numFmtId="0" fontId="15" fillId="0" borderId="1" xfId="0" applyFont="1" applyBorder="1"/>
    <xf numFmtId="0" fontId="15" fillId="0" borderId="1" xfId="0" applyFont="1" applyBorder="1" applyAlignment="1">
      <alignment horizontal="center"/>
    </xf>
    <xf numFmtId="43" fontId="15" fillId="2" borderId="1" xfId="6" applyFont="1" applyFill="1" applyBorder="1"/>
    <xf numFmtId="43" fontId="6" fillId="0" borderId="1" xfId="0" applyNumberFormat="1" applyFont="1" applyFill="1" applyBorder="1"/>
    <xf numFmtId="0" fontId="6" fillId="0" borderId="1" xfId="0" applyFont="1" applyFill="1" applyBorder="1"/>
    <xf numFmtId="0" fontId="16" fillId="2" borderId="1" xfId="0" applyFont="1" applyFill="1" applyBorder="1"/>
    <xf numFmtId="4" fontId="6" fillId="2" borderId="1" xfId="0" applyNumberFormat="1" applyFont="1" applyFill="1" applyBorder="1"/>
    <xf numFmtId="49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16" fillId="0" borderId="1" xfId="0" applyFont="1" applyBorder="1"/>
    <xf numFmtId="43" fontId="6" fillId="0" borderId="1" xfId="6" applyFont="1" applyBorder="1"/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49" fontId="6" fillId="0" borderId="1" xfId="0" applyNumberFormat="1" applyFont="1" applyBorder="1"/>
    <xf numFmtId="0" fontId="6" fillId="0" borderId="1" xfId="0" applyFont="1" applyBorder="1"/>
    <xf numFmtId="49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3" fontId="6" fillId="2" borderId="1" xfId="6" applyFont="1" applyFill="1" applyBorder="1"/>
    <xf numFmtId="164" fontId="6" fillId="2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/>
    <xf numFmtId="0" fontId="6" fillId="2" borderId="1" xfId="0" applyFont="1" applyFill="1" applyBorder="1"/>
    <xf numFmtId="43" fontId="17" fillId="0" borderId="1" xfId="6" applyFont="1" applyBorder="1"/>
    <xf numFmtId="164" fontId="17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3" fontId="6" fillId="0" borderId="1" xfId="6" applyFont="1" applyBorder="1" applyAlignment="1">
      <alignment horizontal="center"/>
    </xf>
    <xf numFmtId="43" fontId="13" fillId="0" borderId="1" xfId="6" applyFont="1" applyBorder="1" applyAlignment="1">
      <alignment horizontal="center"/>
    </xf>
    <xf numFmtId="0" fontId="11" fillId="0" borderId="0" xfId="0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alignment horizontal="center"/>
      <protection locked="0"/>
    </xf>
    <xf numFmtId="0" fontId="5" fillId="0" borderId="0" xfId="0" applyFont="1" applyFill="1" applyAlignment="1">
      <alignment horizontal="center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</cellXfs>
  <cellStyles count="7">
    <cellStyle name="Comma" xfId="6" builtinId="3"/>
    <cellStyle name="Comma 2" xfId="2"/>
    <cellStyle name="Comma 3" xfId="4"/>
    <cellStyle name="Normal" xfId="0" builtinId="0"/>
    <cellStyle name="Normal 2" xfId="1"/>
    <cellStyle name="Normal 2 2" xfId="3"/>
    <cellStyle name="Normal 3" xf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tabSelected="1" zoomScale="85" zoomScaleNormal="85" workbookViewId="0">
      <selection activeCell="F14" sqref="F14"/>
    </sheetView>
  </sheetViews>
  <sheetFormatPr defaultRowHeight="15" x14ac:dyDescent="0.25"/>
  <cols>
    <col min="1" max="1" width="32" style="5" customWidth="1"/>
    <col min="2" max="2" width="20.7109375" style="5" customWidth="1"/>
    <col min="3" max="3" width="20.7109375" style="38" customWidth="1"/>
    <col min="4" max="4" width="20.7109375" style="5" customWidth="1"/>
    <col min="5" max="5" width="18.42578125" style="5" customWidth="1"/>
    <col min="6" max="6" width="20.42578125" style="5" customWidth="1"/>
    <col min="7" max="9" width="15.7109375" style="5" customWidth="1"/>
    <col min="10" max="10" width="18.42578125" style="5" customWidth="1"/>
    <col min="11" max="11" width="17.85546875" style="28" hidden="1" customWidth="1"/>
    <col min="12" max="16384" width="9.140625" style="6"/>
  </cols>
  <sheetData>
    <row r="1" spans="1:11" x14ac:dyDescent="0.25">
      <c r="A1" s="3" t="s">
        <v>0</v>
      </c>
      <c r="B1" s="4"/>
      <c r="C1" s="31"/>
      <c r="D1" s="4"/>
      <c r="E1" s="4"/>
    </row>
    <row r="2" spans="1:11" x14ac:dyDescent="0.25">
      <c r="A2" s="7"/>
      <c r="B2" s="7"/>
      <c r="C2" s="32"/>
      <c r="D2" s="7"/>
      <c r="E2" s="7"/>
    </row>
    <row r="3" spans="1:11" s="9" customFormat="1" ht="15.75" x14ac:dyDescent="0.25">
      <c r="A3" s="73" t="s">
        <v>28</v>
      </c>
      <c r="B3" s="73"/>
      <c r="C3" s="73"/>
      <c r="D3" s="73"/>
      <c r="E3" s="73"/>
      <c r="F3" s="73"/>
      <c r="G3" s="73"/>
      <c r="H3" s="73"/>
      <c r="I3" s="73"/>
      <c r="J3" s="73"/>
      <c r="K3" s="29"/>
    </row>
    <row r="4" spans="1:11" s="9" customFormat="1" ht="15.75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29"/>
    </row>
    <row r="5" spans="1:11" s="9" customFormat="1" ht="15.75" x14ac:dyDescent="0.25">
      <c r="A5" s="11" t="s">
        <v>1</v>
      </c>
      <c r="B5" s="12" t="s">
        <v>26</v>
      </c>
      <c r="C5" s="33"/>
      <c r="D5" s="11" t="s">
        <v>2</v>
      </c>
      <c r="E5" s="12">
        <v>2024</v>
      </c>
      <c r="F5" s="8"/>
      <c r="G5" s="8"/>
      <c r="H5" s="8"/>
      <c r="I5" s="8"/>
      <c r="J5" s="8"/>
      <c r="K5" s="29"/>
    </row>
    <row r="6" spans="1:11" s="9" customFormat="1" ht="15.75" x14ac:dyDescent="0.25">
      <c r="A6" s="13" t="s">
        <v>3</v>
      </c>
      <c r="B6" s="14" t="s">
        <v>27</v>
      </c>
      <c r="C6" s="34"/>
      <c r="D6" s="16" t="s">
        <v>4</v>
      </c>
      <c r="E6" s="14">
        <v>1</v>
      </c>
      <c r="F6" s="8"/>
      <c r="G6" s="8"/>
      <c r="H6" s="8"/>
      <c r="I6" s="8"/>
      <c r="J6" s="8"/>
      <c r="K6" s="29"/>
    </row>
    <row r="7" spans="1:11" s="9" customFormat="1" ht="15.75" x14ac:dyDescent="0.25">
      <c r="A7" s="13" t="s">
        <v>5</v>
      </c>
      <c r="B7" s="14"/>
      <c r="C7" s="34"/>
      <c r="D7" s="16"/>
      <c r="E7" s="15"/>
      <c r="F7" s="8"/>
      <c r="G7" s="8"/>
      <c r="H7" s="8"/>
      <c r="I7" s="8"/>
      <c r="J7" s="8"/>
      <c r="K7" s="29"/>
    </row>
    <row r="8" spans="1:11" s="9" customFormat="1" ht="15.75" x14ac:dyDescent="0.25">
      <c r="A8" s="17"/>
      <c r="B8" s="15"/>
      <c r="C8" s="34"/>
      <c r="D8" s="18"/>
      <c r="E8" s="39"/>
      <c r="F8" s="39"/>
      <c r="G8" s="39"/>
      <c r="H8" s="8"/>
      <c r="I8" s="8"/>
      <c r="J8" s="8"/>
      <c r="K8" s="30">
        <v>45382</v>
      </c>
    </row>
    <row r="9" spans="1:11" s="9" customFormat="1" ht="15.75" x14ac:dyDescent="0.25">
      <c r="A9" s="74" t="s">
        <v>6</v>
      </c>
      <c r="B9" s="75" t="s">
        <v>7</v>
      </c>
      <c r="C9" s="75" t="s">
        <v>8</v>
      </c>
      <c r="D9" s="75" t="s">
        <v>9</v>
      </c>
      <c r="E9" s="75" t="s">
        <v>10</v>
      </c>
      <c r="F9" s="75"/>
      <c r="G9" s="75"/>
      <c r="H9" s="75"/>
      <c r="I9" s="75"/>
      <c r="J9" s="75"/>
      <c r="K9" s="29"/>
    </row>
    <row r="10" spans="1:11" s="9" customFormat="1" ht="15.75" x14ac:dyDescent="0.25">
      <c r="A10" s="75"/>
      <c r="B10" s="75"/>
      <c r="C10" s="75"/>
      <c r="D10" s="75"/>
      <c r="E10" s="75" t="s">
        <v>11</v>
      </c>
      <c r="F10" s="75"/>
      <c r="G10" s="75"/>
      <c r="H10" s="75" t="s">
        <v>12</v>
      </c>
      <c r="I10" s="75"/>
      <c r="J10" s="75"/>
      <c r="K10" s="29"/>
    </row>
    <row r="11" spans="1:11" s="9" customFormat="1" ht="15.75" x14ac:dyDescent="0.25">
      <c r="A11" s="75"/>
      <c r="B11" s="75"/>
      <c r="C11" s="75"/>
      <c r="D11" s="75"/>
      <c r="E11" s="40" t="s">
        <v>13</v>
      </c>
      <c r="F11" s="40" t="s">
        <v>14</v>
      </c>
      <c r="G11" s="40" t="s">
        <v>15</v>
      </c>
      <c r="H11" s="40" t="s">
        <v>16</v>
      </c>
      <c r="I11" s="40" t="s">
        <v>17</v>
      </c>
      <c r="J11" s="40" t="s">
        <v>18</v>
      </c>
      <c r="K11" s="29"/>
    </row>
    <row r="12" spans="1:11" s="9" customFormat="1" ht="47.25" x14ac:dyDescent="0.25">
      <c r="A12" s="54" t="s">
        <v>31</v>
      </c>
      <c r="B12" s="55">
        <v>50000</v>
      </c>
      <c r="C12" s="56">
        <v>45344</v>
      </c>
      <c r="D12" s="57" t="s">
        <v>49</v>
      </c>
      <c r="E12" s="69"/>
      <c r="F12" s="48">
        <f>B12</f>
        <v>50000</v>
      </c>
      <c r="G12" s="49"/>
      <c r="H12" s="27"/>
      <c r="I12" s="27"/>
      <c r="J12" s="27"/>
      <c r="K12" s="29">
        <f>$K$8-C12</f>
        <v>38</v>
      </c>
    </row>
    <row r="13" spans="1:11" s="9" customFormat="1" ht="31.5" x14ac:dyDescent="0.25">
      <c r="A13" s="54" t="s">
        <v>31</v>
      </c>
      <c r="B13" s="55">
        <v>70000</v>
      </c>
      <c r="C13" s="56" t="s">
        <v>50</v>
      </c>
      <c r="D13" s="57" t="s">
        <v>51</v>
      </c>
      <c r="E13" s="69">
        <f>B13</f>
        <v>70000</v>
      </c>
      <c r="F13" s="49"/>
      <c r="G13" s="49"/>
      <c r="H13" s="27"/>
      <c r="I13" s="27"/>
      <c r="J13" s="27"/>
      <c r="K13" s="29">
        <f t="shared" ref="K13:K58" si="0">$K$8-C13</f>
        <v>9</v>
      </c>
    </row>
    <row r="14" spans="1:11" s="9" customFormat="1" ht="31.5" x14ac:dyDescent="0.25">
      <c r="A14" s="54" t="s">
        <v>32</v>
      </c>
      <c r="B14" s="55">
        <v>150000</v>
      </c>
      <c r="C14" s="56" t="s">
        <v>52</v>
      </c>
      <c r="D14" s="57" t="s">
        <v>53</v>
      </c>
      <c r="E14" s="69">
        <f t="shared" ref="E14:E15" si="1">B14</f>
        <v>150000</v>
      </c>
      <c r="F14" s="49"/>
      <c r="G14" s="49"/>
      <c r="H14" s="27"/>
      <c r="I14" s="27"/>
      <c r="J14" s="27"/>
      <c r="K14" s="29">
        <f t="shared" si="0"/>
        <v>13</v>
      </c>
    </row>
    <row r="15" spans="1:11" s="9" customFormat="1" ht="47.25" x14ac:dyDescent="0.25">
      <c r="A15" s="50" t="s">
        <v>35</v>
      </c>
      <c r="B15" s="62">
        <v>210000</v>
      </c>
      <c r="C15" s="63" t="s">
        <v>54</v>
      </c>
      <c r="D15" s="53" t="s">
        <v>55</v>
      </c>
      <c r="E15" s="69">
        <f t="shared" si="1"/>
        <v>210000</v>
      </c>
      <c r="F15" s="49"/>
      <c r="G15" s="49"/>
      <c r="H15" s="27"/>
      <c r="I15" s="27"/>
      <c r="J15" s="27"/>
      <c r="K15" s="29">
        <f t="shared" si="0"/>
        <v>5</v>
      </c>
    </row>
    <row r="16" spans="1:11" s="9" customFormat="1" ht="63" x14ac:dyDescent="0.25">
      <c r="A16" s="54" t="s">
        <v>38</v>
      </c>
      <c r="B16" s="55">
        <v>45600</v>
      </c>
      <c r="C16" s="56" t="s">
        <v>56</v>
      </c>
      <c r="D16" s="57" t="s">
        <v>57</v>
      </c>
      <c r="E16" s="69">
        <f>B16</f>
        <v>45600</v>
      </c>
      <c r="F16" s="49"/>
      <c r="G16" s="49"/>
      <c r="H16" s="27"/>
      <c r="I16" s="27"/>
      <c r="J16" s="27"/>
      <c r="K16" s="29">
        <f t="shared" si="0"/>
        <v>30</v>
      </c>
    </row>
    <row r="17" spans="1:11" s="9" customFormat="1" ht="63" x14ac:dyDescent="0.25">
      <c r="A17" s="54" t="s">
        <v>38</v>
      </c>
      <c r="B17" s="55">
        <v>104400</v>
      </c>
      <c r="C17" s="56" t="s">
        <v>58</v>
      </c>
      <c r="D17" s="57" t="s">
        <v>59</v>
      </c>
      <c r="E17" s="69">
        <f t="shared" ref="E17:E22" si="2">B17</f>
        <v>104400</v>
      </c>
      <c r="F17" s="49"/>
      <c r="G17" s="49"/>
      <c r="H17" s="27"/>
      <c r="I17" s="27"/>
      <c r="J17" s="27"/>
      <c r="K17" s="29">
        <f t="shared" si="0"/>
        <v>11</v>
      </c>
    </row>
    <row r="18" spans="1:11" s="9" customFormat="1" ht="47.25" x14ac:dyDescent="0.25">
      <c r="A18" s="54" t="s">
        <v>38</v>
      </c>
      <c r="B18" s="55">
        <v>100000</v>
      </c>
      <c r="C18" s="56" t="s">
        <v>50</v>
      </c>
      <c r="D18" s="57" t="s">
        <v>60</v>
      </c>
      <c r="E18" s="69">
        <f t="shared" si="2"/>
        <v>100000</v>
      </c>
      <c r="F18" s="49"/>
      <c r="G18" s="49"/>
      <c r="H18" s="27"/>
      <c r="I18" s="27"/>
      <c r="J18" s="27"/>
      <c r="K18" s="29">
        <f t="shared" si="0"/>
        <v>9</v>
      </c>
    </row>
    <row r="19" spans="1:11" s="9" customFormat="1" ht="47.25" x14ac:dyDescent="0.25">
      <c r="A19" s="54" t="s">
        <v>39</v>
      </c>
      <c r="B19" s="55">
        <v>200000</v>
      </c>
      <c r="C19" s="56" t="s">
        <v>61</v>
      </c>
      <c r="D19" s="57" t="s">
        <v>62</v>
      </c>
      <c r="E19" s="69">
        <f t="shared" si="2"/>
        <v>200000</v>
      </c>
      <c r="F19" s="49"/>
      <c r="G19" s="49"/>
      <c r="H19" s="27"/>
      <c r="I19" s="27"/>
      <c r="J19" s="27"/>
      <c r="K19" s="29">
        <f t="shared" si="0"/>
        <v>10</v>
      </c>
    </row>
    <row r="20" spans="1:11" s="9" customFormat="1" ht="63" x14ac:dyDescent="0.25">
      <c r="A20" s="54" t="s">
        <v>39</v>
      </c>
      <c r="B20" s="55">
        <v>200000</v>
      </c>
      <c r="C20" s="56" t="s">
        <v>63</v>
      </c>
      <c r="D20" s="57" t="s">
        <v>64</v>
      </c>
      <c r="E20" s="69">
        <f t="shared" si="2"/>
        <v>200000</v>
      </c>
      <c r="F20" s="49"/>
      <c r="G20" s="49"/>
      <c r="H20" s="27"/>
      <c r="I20" s="27"/>
      <c r="J20" s="27"/>
      <c r="K20" s="29">
        <f t="shared" si="0"/>
        <v>6</v>
      </c>
    </row>
    <row r="21" spans="1:11" s="9" customFormat="1" ht="47.25" x14ac:dyDescent="0.25">
      <c r="A21" s="54" t="s">
        <v>65</v>
      </c>
      <c r="B21" s="55">
        <v>50000</v>
      </c>
      <c r="C21" s="56" t="s">
        <v>66</v>
      </c>
      <c r="D21" s="57" t="s">
        <v>67</v>
      </c>
      <c r="E21" s="69">
        <f t="shared" si="2"/>
        <v>50000</v>
      </c>
      <c r="F21" s="49"/>
      <c r="G21" s="49"/>
      <c r="H21" s="27"/>
      <c r="I21" s="27"/>
      <c r="J21" s="27"/>
      <c r="K21" s="29">
        <f t="shared" si="0"/>
        <v>17</v>
      </c>
    </row>
    <row r="22" spans="1:11" s="9" customFormat="1" ht="47.25" x14ac:dyDescent="0.25">
      <c r="A22" s="54" t="s">
        <v>68</v>
      </c>
      <c r="B22" s="55">
        <v>11500</v>
      </c>
      <c r="C22" s="56" t="s">
        <v>69</v>
      </c>
      <c r="D22" s="57" t="s">
        <v>70</v>
      </c>
      <c r="E22" s="69">
        <f t="shared" si="2"/>
        <v>11500</v>
      </c>
      <c r="F22" s="49"/>
      <c r="G22" s="49"/>
      <c r="H22" s="27"/>
      <c r="I22" s="27"/>
      <c r="J22" s="27"/>
      <c r="K22" s="29">
        <f t="shared" si="0"/>
        <v>25</v>
      </c>
    </row>
    <row r="23" spans="1:11" s="9" customFormat="1" ht="47.25" x14ac:dyDescent="0.25">
      <c r="A23" s="54" t="s">
        <v>44</v>
      </c>
      <c r="B23" s="55">
        <v>200000</v>
      </c>
      <c r="C23" s="56">
        <v>45335</v>
      </c>
      <c r="D23" s="57" t="s">
        <v>71</v>
      </c>
      <c r="E23" s="69"/>
      <c r="F23" s="48">
        <f>B23</f>
        <v>200000</v>
      </c>
      <c r="G23" s="49"/>
      <c r="H23" s="27"/>
      <c r="I23" s="27"/>
      <c r="J23" s="27"/>
      <c r="K23" s="29">
        <f t="shared" si="0"/>
        <v>47</v>
      </c>
    </row>
    <row r="24" spans="1:11" s="9" customFormat="1" ht="63" x14ac:dyDescent="0.25">
      <c r="A24" s="54" t="s">
        <v>44</v>
      </c>
      <c r="B24" s="55">
        <v>200000</v>
      </c>
      <c r="C24" s="56" t="s">
        <v>52</v>
      </c>
      <c r="D24" s="57" t="s">
        <v>72</v>
      </c>
      <c r="E24" s="69">
        <f t="shared" ref="E24:E31" si="3">B24</f>
        <v>200000</v>
      </c>
      <c r="F24" s="49"/>
      <c r="G24" s="49"/>
      <c r="H24" s="27"/>
      <c r="I24" s="27"/>
      <c r="J24" s="27"/>
      <c r="K24" s="29">
        <f t="shared" si="0"/>
        <v>13</v>
      </c>
    </row>
    <row r="25" spans="1:11" s="9" customFormat="1" ht="31.5" x14ac:dyDescent="0.25">
      <c r="A25" s="50" t="s">
        <v>73</v>
      </c>
      <c r="B25" s="51">
        <v>174000</v>
      </c>
      <c r="C25" s="52" t="s">
        <v>74</v>
      </c>
      <c r="D25" s="53" t="s">
        <v>75</v>
      </c>
      <c r="E25" s="69">
        <f t="shared" si="3"/>
        <v>174000</v>
      </c>
      <c r="F25" s="49"/>
      <c r="G25" s="49"/>
      <c r="H25" s="27"/>
      <c r="I25" s="27"/>
      <c r="J25" s="27"/>
      <c r="K25" s="29">
        <f t="shared" si="0"/>
        <v>20</v>
      </c>
    </row>
    <row r="26" spans="1:11" s="9" customFormat="1" ht="31.5" x14ac:dyDescent="0.25">
      <c r="A26" s="50" t="s">
        <v>40</v>
      </c>
      <c r="B26" s="51">
        <v>144000</v>
      </c>
      <c r="C26" s="52" t="s">
        <v>76</v>
      </c>
      <c r="D26" s="53" t="s">
        <v>75</v>
      </c>
      <c r="E26" s="69">
        <f t="shared" si="3"/>
        <v>144000</v>
      </c>
      <c r="F26" s="49"/>
      <c r="G26" s="49"/>
      <c r="H26" s="27"/>
      <c r="I26" s="27"/>
      <c r="J26" s="27"/>
      <c r="K26" s="29">
        <f t="shared" si="0"/>
        <v>12</v>
      </c>
    </row>
    <row r="27" spans="1:11" s="9" customFormat="1" ht="31.5" x14ac:dyDescent="0.25">
      <c r="A27" s="50" t="s">
        <v>77</v>
      </c>
      <c r="B27" s="51">
        <v>72000</v>
      </c>
      <c r="C27" s="52" t="s">
        <v>58</v>
      </c>
      <c r="D27" s="53" t="s">
        <v>75</v>
      </c>
      <c r="E27" s="69">
        <f t="shared" si="3"/>
        <v>72000</v>
      </c>
      <c r="F27" s="49"/>
      <c r="G27" s="49"/>
      <c r="H27" s="27"/>
      <c r="I27" s="27"/>
      <c r="J27" s="27"/>
      <c r="K27" s="29">
        <f t="shared" si="0"/>
        <v>11</v>
      </c>
    </row>
    <row r="28" spans="1:11" s="9" customFormat="1" ht="63" x14ac:dyDescent="0.25">
      <c r="A28" s="54" t="s">
        <v>29</v>
      </c>
      <c r="B28" s="55">
        <v>104000</v>
      </c>
      <c r="C28" s="56" t="s">
        <v>76</v>
      </c>
      <c r="D28" s="57" t="s">
        <v>78</v>
      </c>
      <c r="E28" s="69">
        <f t="shared" si="3"/>
        <v>104000</v>
      </c>
      <c r="F28" s="58"/>
      <c r="G28" s="59"/>
      <c r="H28" s="60"/>
      <c r="I28" s="49"/>
      <c r="J28" s="49"/>
      <c r="K28" s="29">
        <f t="shared" si="0"/>
        <v>12</v>
      </c>
    </row>
    <row r="29" spans="1:11" s="9" customFormat="1" ht="47.25" x14ac:dyDescent="0.25">
      <c r="A29" s="54" t="s">
        <v>30</v>
      </c>
      <c r="B29" s="55">
        <v>77700</v>
      </c>
      <c r="C29" s="56" t="s">
        <v>58</v>
      </c>
      <c r="D29" s="57" t="s">
        <v>79</v>
      </c>
      <c r="E29" s="69">
        <f t="shared" si="3"/>
        <v>77700</v>
      </c>
      <c r="F29" s="58"/>
      <c r="G29" s="59"/>
      <c r="H29" s="60"/>
      <c r="I29" s="49"/>
      <c r="J29" s="49"/>
      <c r="K29" s="29">
        <f t="shared" si="0"/>
        <v>11</v>
      </c>
    </row>
    <row r="30" spans="1:11" s="9" customFormat="1" ht="47.25" x14ac:dyDescent="0.25">
      <c r="A30" s="54" t="s">
        <v>33</v>
      </c>
      <c r="B30" s="55">
        <v>680000</v>
      </c>
      <c r="C30" s="56" t="s">
        <v>66</v>
      </c>
      <c r="D30" s="57" t="s">
        <v>80</v>
      </c>
      <c r="E30" s="69">
        <f t="shared" si="3"/>
        <v>680000</v>
      </c>
      <c r="F30" s="58"/>
      <c r="G30" s="59"/>
      <c r="H30" s="60"/>
      <c r="I30" s="49"/>
      <c r="J30" s="49"/>
      <c r="K30" s="29">
        <f t="shared" si="0"/>
        <v>17</v>
      </c>
    </row>
    <row r="31" spans="1:11" s="9" customFormat="1" ht="63" x14ac:dyDescent="0.25">
      <c r="A31" s="54" t="s">
        <v>81</v>
      </c>
      <c r="B31" s="55">
        <v>36000</v>
      </c>
      <c r="C31" s="56" t="s">
        <v>82</v>
      </c>
      <c r="D31" s="57" t="s">
        <v>83</v>
      </c>
      <c r="E31" s="69">
        <f t="shared" si="3"/>
        <v>36000</v>
      </c>
      <c r="F31" s="58"/>
      <c r="G31" s="59"/>
      <c r="H31" s="60"/>
      <c r="I31" s="49"/>
      <c r="J31" s="49"/>
      <c r="K31" s="29">
        <f t="shared" si="0"/>
        <v>18</v>
      </c>
    </row>
    <row r="32" spans="1:11" s="9" customFormat="1" ht="63" x14ac:dyDescent="0.25">
      <c r="A32" s="54" t="s">
        <v>34</v>
      </c>
      <c r="B32" s="55">
        <v>137800.93</v>
      </c>
      <c r="C32" s="56">
        <v>45310</v>
      </c>
      <c r="D32" s="57" t="s">
        <v>84</v>
      </c>
      <c r="E32" s="55"/>
      <c r="F32" s="48">
        <f>B32</f>
        <v>137800.93</v>
      </c>
      <c r="G32" s="59"/>
      <c r="H32" s="61"/>
      <c r="I32" s="49"/>
      <c r="J32" s="49"/>
      <c r="K32" s="29">
        <f t="shared" si="0"/>
        <v>72</v>
      </c>
    </row>
    <row r="33" spans="1:11" s="9" customFormat="1" ht="63" x14ac:dyDescent="0.25">
      <c r="A33" s="54" t="s">
        <v>34</v>
      </c>
      <c r="B33" s="55">
        <v>150000</v>
      </c>
      <c r="C33" s="56" t="s">
        <v>58</v>
      </c>
      <c r="D33" s="57" t="s">
        <v>85</v>
      </c>
      <c r="E33" s="69">
        <f t="shared" ref="E33:E41" si="4">B33</f>
        <v>150000</v>
      </c>
      <c r="F33" s="58"/>
      <c r="G33" s="59"/>
      <c r="H33" s="60"/>
      <c r="I33" s="49"/>
      <c r="J33" s="49"/>
      <c r="K33" s="29">
        <f t="shared" si="0"/>
        <v>11</v>
      </c>
    </row>
    <row r="34" spans="1:11" s="9" customFormat="1" ht="110.25" x14ac:dyDescent="0.25">
      <c r="A34" s="50" t="s">
        <v>86</v>
      </c>
      <c r="B34" s="62">
        <v>960</v>
      </c>
      <c r="C34" s="63" t="s">
        <v>54</v>
      </c>
      <c r="D34" s="53" t="s">
        <v>87</v>
      </c>
      <c r="E34" s="69">
        <f t="shared" si="4"/>
        <v>960</v>
      </c>
      <c r="F34" s="64"/>
      <c r="G34" s="65"/>
      <c r="H34" s="52"/>
      <c r="I34" s="49"/>
      <c r="J34" s="49"/>
      <c r="K34" s="29">
        <f t="shared" si="0"/>
        <v>5</v>
      </c>
    </row>
    <row r="35" spans="1:11" s="9" customFormat="1" ht="78.75" x14ac:dyDescent="0.25">
      <c r="A35" s="54" t="s">
        <v>36</v>
      </c>
      <c r="B35" s="55">
        <v>189000</v>
      </c>
      <c r="C35" s="56" t="s">
        <v>88</v>
      </c>
      <c r="D35" s="57" t="s">
        <v>89</v>
      </c>
      <c r="E35" s="69">
        <f t="shared" si="4"/>
        <v>189000</v>
      </c>
      <c r="F35" s="58"/>
      <c r="G35" s="59"/>
      <c r="H35" s="60"/>
      <c r="I35" s="49"/>
      <c r="J35" s="49"/>
      <c r="K35" s="29">
        <f t="shared" si="0"/>
        <v>16</v>
      </c>
    </row>
    <row r="36" spans="1:11" s="9" customFormat="1" ht="47.25" x14ac:dyDescent="0.25">
      <c r="A36" s="54" t="s">
        <v>36</v>
      </c>
      <c r="B36" s="55">
        <v>54000</v>
      </c>
      <c r="C36" s="56" t="s">
        <v>61</v>
      </c>
      <c r="D36" s="57" t="s">
        <v>90</v>
      </c>
      <c r="E36" s="69">
        <f t="shared" si="4"/>
        <v>54000</v>
      </c>
      <c r="F36" s="58"/>
      <c r="G36" s="59"/>
      <c r="H36" s="60"/>
      <c r="I36" s="49"/>
      <c r="J36" s="49"/>
      <c r="K36" s="29">
        <f t="shared" si="0"/>
        <v>10</v>
      </c>
    </row>
    <row r="37" spans="1:11" s="9" customFormat="1" ht="31.5" x14ac:dyDescent="0.25">
      <c r="A37" s="54" t="s">
        <v>36</v>
      </c>
      <c r="B37" s="55">
        <v>522000</v>
      </c>
      <c r="C37" s="56" t="s">
        <v>63</v>
      </c>
      <c r="D37" s="57" t="s">
        <v>91</v>
      </c>
      <c r="E37" s="69">
        <f t="shared" si="4"/>
        <v>522000</v>
      </c>
      <c r="F37" s="58"/>
      <c r="G37" s="59"/>
      <c r="H37" s="60"/>
      <c r="I37" s="49"/>
      <c r="J37" s="49"/>
      <c r="K37" s="29">
        <f t="shared" si="0"/>
        <v>6</v>
      </c>
    </row>
    <row r="38" spans="1:11" s="9" customFormat="1" ht="47.25" x14ac:dyDescent="0.25">
      <c r="A38" s="54" t="s">
        <v>37</v>
      </c>
      <c r="B38" s="55">
        <v>200000</v>
      </c>
      <c r="C38" s="56" t="s">
        <v>76</v>
      </c>
      <c r="D38" s="57" t="s">
        <v>92</v>
      </c>
      <c r="E38" s="69">
        <f t="shared" si="4"/>
        <v>200000</v>
      </c>
      <c r="F38" s="58"/>
      <c r="G38" s="59"/>
      <c r="H38" s="60"/>
      <c r="I38" s="49"/>
      <c r="J38" s="49"/>
      <c r="K38" s="29">
        <f t="shared" si="0"/>
        <v>12</v>
      </c>
    </row>
    <row r="39" spans="1:11" s="9" customFormat="1" ht="31.5" x14ac:dyDescent="0.25">
      <c r="A39" s="54" t="s">
        <v>93</v>
      </c>
      <c r="B39" s="55">
        <v>399000</v>
      </c>
      <c r="C39" s="56" t="s">
        <v>69</v>
      </c>
      <c r="D39" s="57" t="s">
        <v>94</v>
      </c>
      <c r="E39" s="69">
        <f t="shared" si="4"/>
        <v>399000</v>
      </c>
      <c r="F39" s="58"/>
      <c r="G39" s="59"/>
      <c r="H39" s="60"/>
      <c r="I39" s="49"/>
      <c r="J39" s="49"/>
      <c r="K39" s="29">
        <f t="shared" si="0"/>
        <v>25</v>
      </c>
    </row>
    <row r="40" spans="1:11" s="9" customFormat="1" ht="78.75" x14ac:dyDescent="0.25">
      <c r="A40" s="54" t="s">
        <v>93</v>
      </c>
      <c r="B40" s="55">
        <v>177000</v>
      </c>
      <c r="C40" s="56" t="s">
        <v>63</v>
      </c>
      <c r="D40" s="57" t="s">
        <v>95</v>
      </c>
      <c r="E40" s="69">
        <f t="shared" si="4"/>
        <v>177000</v>
      </c>
      <c r="F40" s="58"/>
      <c r="G40" s="59"/>
      <c r="H40" s="60"/>
      <c r="I40" s="49"/>
      <c r="J40" s="49"/>
      <c r="K40" s="29">
        <f t="shared" si="0"/>
        <v>6</v>
      </c>
    </row>
    <row r="41" spans="1:11" s="9" customFormat="1" ht="31.5" x14ac:dyDescent="0.25">
      <c r="A41" s="54" t="s">
        <v>46</v>
      </c>
      <c r="B41" s="55">
        <v>20000</v>
      </c>
      <c r="C41" s="56" t="s">
        <v>96</v>
      </c>
      <c r="D41" s="57" t="s">
        <v>97</v>
      </c>
      <c r="E41" s="69">
        <f t="shared" si="4"/>
        <v>20000</v>
      </c>
      <c r="F41" s="58"/>
      <c r="G41" s="59"/>
      <c r="H41" s="60"/>
      <c r="I41" s="49"/>
      <c r="J41" s="49"/>
      <c r="K41" s="29">
        <f t="shared" si="0"/>
        <v>24</v>
      </c>
    </row>
    <row r="42" spans="1:11" s="9" customFormat="1" ht="78.75" x14ac:dyDescent="0.25">
      <c r="A42" s="54" t="s">
        <v>39</v>
      </c>
      <c r="B42" s="55">
        <v>50000</v>
      </c>
      <c r="C42" s="56">
        <v>45313</v>
      </c>
      <c r="D42" s="57" t="s">
        <v>98</v>
      </c>
      <c r="E42" s="55"/>
      <c r="F42" s="48">
        <f>B42</f>
        <v>50000</v>
      </c>
      <c r="G42" s="59"/>
      <c r="H42" s="61"/>
      <c r="I42" s="49"/>
      <c r="J42" s="49"/>
      <c r="K42" s="29">
        <f t="shared" si="0"/>
        <v>69</v>
      </c>
    </row>
    <row r="43" spans="1:11" s="9" customFormat="1" ht="78.75" x14ac:dyDescent="0.25">
      <c r="A43" s="54" t="s">
        <v>41</v>
      </c>
      <c r="B43" s="55">
        <v>582000</v>
      </c>
      <c r="C43" s="56" t="s">
        <v>96</v>
      </c>
      <c r="D43" s="53" t="s">
        <v>99</v>
      </c>
      <c r="E43" s="69">
        <f t="shared" ref="E43:E45" si="5">B43</f>
        <v>582000</v>
      </c>
      <c r="F43" s="58"/>
      <c r="G43" s="59"/>
      <c r="H43" s="60"/>
      <c r="I43" s="49"/>
      <c r="J43" s="49"/>
      <c r="K43" s="29">
        <f t="shared" si="0"/>
        <v>24</v>
      </c>
    </row>
    <row r="44" spans="1:11" s="9" customFormat="1" ht="31.5" x14ac:dyDescent="0.25">
      <c r="A44" s="54" t="s">
        <v>41</v>
      </c>
      <c r="B44" s="55">
        <v>9000</v>
      </c>
      <c r="C44" s="56" t="s">
        <v>50</v>
      </c>
      <c r="D44" s="57" t="s">
        <v>100</v>
      </c>
      <c r="E44" s="69">
        <f t="shared" si="5"/>
        <v>9000</v>
      </c>
      <c r="F44" s="58"/>
      <c r="G44" s="59"/>
      <c r="H44" s="60"/>
      <c r="I44" s="49"/>
      <c r="J44" s="49"/>
      <c r="K44" s="29">
        <f t="shared" si="0"/>
        <v>9</v>
      </c>
    </row>
    <row r="45" spans="1:11" s="9" customFormat="1" ht="110.25" x14ac:dyDescent="0.25">
      <c r="A45" s="54" t="s">
        <v>101</v>
      </c>
      <c r="B45" s="55">
        <v>230000</v>
      </c>
      <c r="C45" s="56" t="s">
        <v>58</v>
      </c>
      <c r="D45" s="57" t="s">
        <v>102</v>
      </c>
      <c r="E45" s="69">
        <f t="shared" si="5"/>
        <v>230000</v>
      </c>
      <c r="F45" s="58"/>
      <c r="G45" s="59"/>
      <c r="H45" s="60"/>
      <c r="I45" s="49"/>
      <c r="J45" s="49"/>
      <c r="K45" s="29">
        <f t="shared" si="0"/>
        <v>11</v>
      </c>
    </row>
    <row r="46" spans="1:11" s="9" customFormat="1" ht="94.5" x14ac:dyDescent="0.25">
      <c r="A46" s="54" t="s">
        <v>103</v>
      </c>
      <c r="B46" s="55">
        <v>31960</v>
      </c>
      <c r="C46" s="56">
        <v>45313</v>
      </c>
      <c r="D46" s="57" t="s">
        <v>104</v>
      </c>
      <c r="E46" s="55"/>
      <c r="F46" s="48">
        <f t="shared" ref="F46:F47" si="6">B46</f>
        <v>31960</v>
      </c>
      <c r="G46" s="59"/>
      <c r="H46" s="61"/>
      <c r="I46" s="49"/>
      <c r="J46" s="49"/>
      <c r="K46" s="29">
        <f t="shared" si="0"/>
        <v>69</v>
      </c>
    </row>
    <row r="47" spans="1:11" s="9" customFormat="1" ht="47.25" x14ac:dyDescent="0.25">
      <c r="A47" s="54" t="s">
        <v>42</v>
      </c>
      <c r="B47" s="55">
        <v>22500000</v>
      </c>
      <c r="C47" s="56">
        <v>45350</v>
      </c>
      <c r="D47" s="57" t="s">
        <v>105</v>
      </c>
      <c r="E47" s="55"/>
      <c r="F47" s="48">
        <f t="shared" si="6"/>
        <v>22500000</v>
      </c>
      <c r="G47" s="59"/>
      <c r="H47" s="61"/>
      <c r="I47" s="49"/>
      <c r="J47" s="49"/>
      <c r="K47" s="29">
        <f t="shared" si="0"/>
        <v>32</v>
      </c>
    </row>
    <row r="48" spans="1:11" s="9" customFormat="1" ht="78.75" x14ac:dyDescent="0.25">
      <c r="A48" s="54" t="s">
        <v>43</v>
      </c>
      <c r="B48" s="55">
        <v>53000</v>
      </c>
      <c r="C48" s="56" t="s">
        <v>61</v>
      </c>
      <c r="D48" s="57" t="s">
        <v>106</v>
      </c>
      <c r="E48" s="69">
        <f t="shared" ref="E48:E56" si="7">B48</f>
        <v>53000</v>
      </c>
      <c r="F48" s="58"/>
      <c r="G48" s="59"/>
      <c r="H48" s="60"/>
      <c r="I48" s="49"/>
      <c r="J48" s="49"/>
      <c r="K48" s="29">
        <f t="shared" si="0"/>
        <v>10</v>
      </c>
    </row>
    <row r="49" spans="1:11" s="9" customFormat="1" ht="94.5" x14ac:dyDescent="0.25">
      <c r="A49" s="54" t="s">
        <v>48</v>
      </c>
      <c r="B49" s="55">
        <v>199998</v>
      </c>
      <c r="C49" s="56" t="s">
        <v>63</v>
      </c>
      <c r="D49" s="57" t="s">
        <v>107</v>
      </c>
      <c r="E49" s="69">
        <f t="shared" si="7"/>
        <v>199998</v>
      </c>
      <c r="F49" s="58"/>
      <c r="G49" s="59"/>
      <c r="H49" s="60"/>
      <c r="I49" s="49"/>
      <c r="J49" s="49"/>
      <c r="K49" s="29">
        <f t="shared" si="0"/>
        <v>6</v>
      </c>
    </row>
    <row r="50" spans="1:11" s="9" customFormat="1" ht="31.5" x14ac:dyDescent="0.25">
      <c r="A50" s="54" t="s">
        <v>47</v>
      </c>
      <c r="B50" s="55">
        <v>30000</v>
      </c>
      <c r="C50" s="56" t="s">
        <v>63</v>
      </c>
      <c r="D50" s="57" t="s">
        <v>108</v>
      </c>
      <c r="E50" s="69">
        <f t="shared" si="7"/>
        <v>30000</v>
      </c>
      <c r="F50" s="58"/>
      <c r="G50" s="59"/>
      <c r="H50" s="60"/>
      <c r="I50" s="49"/>
      <c r="J50" s="49"/>
      <c r="K50" s="29">
        <f t="shared" si="0"/>
        <v>6</v>
      </c>
    </row>
    <row r="51" spans="1:11" s="9" customFormat="1" ht="15.75" x14ac:dyDescent="0.25">
      <c r="A51" s="54" t="s">
        <v>47</v>
      </c>
      <c r="B51" s="55">
        <v>32500</v>
      </c>
      <c r="C51" s="56" t="s">
        <v>61</v>
      </c>
      <c r="D51" s="57" t="s">
        <v>109</v>
      </c>
      <c r="E51" s="69">
        <f t="shared" si="7"/>
        <v>32500</v>
      </c>
      <c r="F51" s="58"/>
      <c r="G51" s="59"/>
      <c r="H51" s="60"/>
      <c r="I51" s="49"/>
      <c r="J51" s="49"/>
      <c r="K51" s="29">
        <f t="shared" si="0"/>
        <v>10</v>
      </c>
    </row>
    <row r="52" spans="1:11" s="9" customFormat="1" ht="31.5" x14ac:dyDescent="0.25">
      <c r="A52" s="54" t="s">
        <v>110</v>
      </c>
      <c r="B52" s="62">
        <v>30950</v>
      </c>
      <c r="C52" s="56" t="s">
        <v>54</v>
      </c>
      <c r="D52" s="57" t="s">
        <v>111</v>
      </c>
      <c r="E52" s="69">
        <f t="shared" si="7"/>
        <v>30950</v>
      </c>
      <c r="F52" s="59"/>
      <c r="G52" s="61"/>
      <c r="H52" s="57"/>
      <c r="I52" s="62"/>
      <c r="J52" s="49"/>
      <c r="K52" s="29">
        <f t="shared" si="0"/>
        <v>5</v>
      </c>
    </row>
    <row r="53" spans="1:11" s="9" customFormat="1" ht="15.75" x14ac:dyDescent="0.25">
      <c r="A53" s="54" t="s">
        <v>112</v>
      </c>
      <c r="B53" s="66">
        <v>5200</v>
      </c>
      <c r="C53" s="67" t="s">
        <v>66</v>
      </c>
      <c r="D53" s="57" t="s">
        <v>113</v>
      </c>
      <c r="E53" s="69">
        <f t="shared" si="7"/>
        <v>5200</v>
      </c>
      <c r="F53" s="59"/>
      <c r="G53" s="68"/>
      <c r="H53" s="57"/>
      <c r="I53" s="66"/>
      <c r="J53" s="49"/>
      <c r="K53" s="29">
        <f t="shared" si="0"/>
        <v>17</v>
      </c>
    </row>
    <row r="54" spans="1:11" s="9" customFormat="1" ht="31.5" x14ac:dyDescent="0.25">
      <c r="A54" s="54" t="s">
        <v>114</v>
      </c>
      <c r="B54" s="62">
        <v>5240</v>
      </c>
      <c r="C54" s="56" t="s">
        <v>61</v>
      </c>
      <c r="D54" s="57" t="s">
        <v>111</v>
      </c>
      <c r="E54" s="69">
        <f t="shared" si="7"/>
        <v>5240</v>
      </c>
      <c r="F54" s="59"/>
      <c r="G54" s="61"/>
      <c r="H54" s="57"/>
      <c r="I54" s="62"/>
      <c r="J54" s="49"/>
      <c r="K54" s="29">
        <f t="shared" si="0"/>
        <v>10</v>
      </c>
    </row>
    <row r="55" spans="1:11" s="9" customFormat="1" ht="15.75" x14ac:dyDescent="0.25">
      <c r="A55" s="54" t="s">
        <v>115</v>
      </c>
      <c r="B55" s="66">
        <v>5200</v>
      </c>
      <c r="C55" s="67" t="s">
        <v>66</v>
      </c>
      <c r="D55" s="57" t="s">
        <v>113</v>
      </c>
      <c r="E55" s="69">
        <f t="shared" si="7"/>
        <v>5200</v>
      </c>
      <c r="F55" s="59"/>
      <c r="G55" s="68"/>
      <c r="H55" s="57"/>
      <c r="I55" s="66"/>
      <c r="J55" s="49"/>
      <c r="K55" s="29">
        <f t="shared" si="0"/>
        <v>17</v>
      </c>
    </row>
    <row r="56" spans="1:11" s="9" customFormat="1" ht="31.5" x14ac:dyDescent="0.25">
      <c r="A56" s="54" t="s">
        <v>116</v>
      </c>
      <c r="B56" s="62">
        <v>4480</v>
      </c>
      <c r="C56" s="56" t="s">
        <v>58</v>
      </c>
      <c r="D56" s="57" t="s">
        <v>111</v>
      </c>
      <c r="E56" s="69">
        <f t="shared" si="7"/>
        <v>4480</v>
      </c>
      <c r="F56" s="59"/>
      <c r="G56" s="61"/>
      <c r="H56" s="57"/>
      <c r="I56" s="62"/>
      <c r="J56" s="49"/>
      <c r="K56" s="29">
        <f t="shared" si="0"/>
        <v>11</v>
      </c>
    </row>
    <row r="57" spans="1:11" s="9" customFormat="1" ht="15.75" x14ac:dyDescent="0.25">
      <c r="A57" s="54" t="s">
        <v>117</v>
      </c>
      <c r="B57" s="66">
        <v>4200</v>
      </c>
      <c r="C57" s="67">
        <v>45341</v>
      </c>
      <c r="D57" s="57" t="s">
        <v>118</v>
      </c>
      <c r="E57" s="69"/>
      <c r="F57" s="48">
        <f>B57</f>
        <v>4200</v>
      </c>
      <c r="G57" s="68"/>
      <c r="H57" s="57"/>
      <c r="I57" s="66"/>
      <c r="J57" s="49"/>
      <c r="K57" s="29">
        <f t="shared" si="0"/>
        <v>41</v>
      </c>
    </row>
    <row r="58" spans="1:11" s="9" customFormat="1" ht="31.5" x14ac:dyDescent="0.25">
      <c r="A58" s="42" t="s">
        <v>119</v>
      </c>
      <c r="B58" s="47">
        <v>5280</v>
      </c>
      <c r="C58" s="43" t="s">
        <v>58</v>
      </c>
      <c r="D58" s="44" t="s">
        <v>111</v>
      </c>
      <c r="E58" s="70">
        <f>B58</f>
        <v>5280</v>
      </c>
      <c r="F58" s="45"/>
      <c r="G58" s="46"/>
      <c r="H58" s="44"/>
      <c r="I58" s="47"/>
      <c r="J58" s="41"/>
      <c r="K58" s="29">
        <f t="shared" si="0"/>
        <v>11</v>
      </c>
    </row>
    <row r="59" spans="1:11" s="9" customFormat="1" ht="15.75" x14ac:dyDescent="0.25">
      <c r="A59" s="20" t="s">
        <v>19</v>
      </c>
      <c r="B59" s="19">
        <f>SUM(B12:B58)</f>
        <v>28507968.93</v>
      </c>
      <c r="C59" s="35"/>
      <c r="D59" s="20"/>
      <c r="E59" s="19">
        <f t="shared" ref="E59:J59" si="8">SUM(E12:E58)</f>
        <v>5534008</v>
      </c>
      <c r="F59" s="19">
        <f t="shared" si="8"/>
        <v>22973960.93</v>
      </c>
      <c r="G59" s="19">
        <f t="shared" si="8"/>
        <v>0</v>
      </c>
      <c r="H59" s="19">
        <f t="shared" si="8"/>
        <v>0</v>
      </c>
      <c r="I59" s="19">
        <f t="shared" si="8"/>
        <v>0</v>
      </c>
      <c r="J59" s="19">
        <f t="shared" si="8"/>
        <v>0</v>
      </c>
      <c r="K59" s="29"/>
    </row>
    <row r="60" spans="1:11" s="9" customFormat="1" ht="15.75" x14ac:dyDescent="0.25">
      <c r="A60" s="8"/>
      <c r="B60" s="21"/>
      <c r="C60" s="36"/>
      <c r="D60" s="8"/>
      <c r="E60" s="8"/>
      <c r="F60" s="8"/>
      <c r="G60" s="8"/>
      <c r="H60" s="8"/>
      <c r="I60" s="8"/>
      <c r="J60" s="8"/>
      <c r="K60" s="29"/>
    </row>
    <row r="61" spans="1:11" s="9" customFormat="1" ht="15.75" x14ac:dyDescent="0.25">
      <c r="A61" s="8"/>
      <c r="B61" s="21"/>
      <c r="C61" s="36"/>
      <c r="D61" s="8"/>
      <c r="E61" s="8"/>
      <c r="F61" s="8"/>
      <c r="G61" s="8"/>
      <c r="H61" s="8"/>
      <c r="I61" s="8"/>
      <c r="J61" s="8"/>
      <c r="K61" s="29"/>
    </row>
    <row r="62" spans="1:11" s="9" customFormat="1" ht="15.75" customHeight="1" x14ac:dyDescent="0.25">
      <c r="A62" s="22" t="s">
        <v>20</v>
      </c>
      <c r="B62" s="23"/>
      <c r="C62" s="37"/>
      <c r="D62" s="23"/>
      <c r="E62" s="23"/>
      <c r="F62" s="23"/>
      <c r="G62" s="23"/>
      <c r="H62" s="23"/>
      <c r="I62" s="23"/>
      <c r="J62" s="23"/>
      <c r="K62" s="29"/>
    </row>
    <row r="63" spans="1:11" s="9" customFormat="1" ht="15.75" x14ac:dyDescent="0.25">
      <c r="A63" s="8"/>
      <c r="B63" s="8"/>
      <c r="C63" s="36"/>
      <c r="D63" s="8"/>
      <c r="E63" s="8"/>
      <c r="F63" s="8"/>
      <c r="G63" s="8"/>
      <c r="H63" s="8"/>
      <c r="I63" s="8"/>
      <c r="J63" s="8"/>
      <c r="K63" s="29"/>
    </row>
    <row r="64" spans="1:11" s="9" customFormat="1" ht="15.75" x14ac:dyDescent="0.25">
      <c r="A64" s="8"/>
      <c r="B64" s="8"/>
      <c r="C64" s="36"/>
      <c r="D64" s="8"/>
      <c r="E64" s="8"/>
      <c r="F64" s="8"/>
      <c r="G64" s="8"/>
      <c r="H64" s="8"/>
      <c r="I64" s="8"/>
      <c r="J64" s="8"/>
      <c r="K64" s="29"/>
    </row>
    <row r="65" spans="1:11" s="9" customFormat="1" ht="15.75" x14ac:dyDescent="0.25">
      <c r="A65" s="8"/>
      <c r="B65" s="8"/>
      <c r="C65" s="36"/>
      <c r="D65" s="8"/>
      <c r="E65" s="8"/>
      <c r="F65" s="8"/>
      <c r="G65" s="8"/>
      <c r="H65" s="8"/>
      <c r="I65" s="8"/>
      <c r="J65" s="8"/>
      <c r="K65" s="29"/>
    </row>
    <row r="66" spans="1:11" s="9" customFormat="1" ht="15.75" x14ac:dyDescent="0.25">
      <c r="A66" s="8"/>
      <c r="B66" s="8"/>
      <c r="C66" s="36"/>
      <c r="D66" s="8"/>
      <c r="E66" s="8"/>
      <c r="F66" s="8"/>
      <c r="G66" s="8"/>
      <c r="H66" s="8"/>
      <c r="I66" s="8"/>
      <c r="J66" s="8"/>
      <c r="K66" s="29"/>
    </row>
    <row r="67" spans="1:11" s="9" customFormat="1" ht="15.75" x14ac:dyDescent="0.25">
      <c r="A67" s="71" t="s">
        <v>121</v>
      </c>
      <c r="B67" s="72"/>
      <c r="C67" s="36"/>
      <c r="D67" s="24" t="s">
        <v>122</v>
      </c>
      <c r="E67" s="25"/>
      <c r="F67" s="8"/>
      <c r="G67" s="8"/>
      <c r="H67" s="8"/>
      <c r="I67" s="8"/>
      <c r="J67" s="8"/>
      <c r="K67" s="29"/>
    </row>
    <row r="68" spans="1:11" s="9" customFormat="1" ht="15.75" x14ac:dyDescent="0.25">
      <c r="A68" s="26" t="s">
        <v>120</v>
      </c>
      <c r="B68" s="26"/>
      <c r="C68" s="36"/>
      <c r="D68" s="25" t="s">
        <v>45</v>
      </c>
      <c r="E68" s="25"/>
      <c r="F68" s="8"/>
      <c r="G68" s="8"/>
      <c r="H68" s="8"/>
      <c r="I68" s="8"/>
      <c r="J68" s="8"/>
      <c r="K68" s="29"/>
    </row>
  </sheetData>
  <sheetProtection formatCells="0" formatColumns="0" formatRows="0" insertColumns="0" insertRows="0" insertHyperlinks="0" deleteColumns="0" deleteRows="0" sort="0" autoFilter="0" pivotTables="0"/>
  <mergeCells count="9">
    <mergeCell ref="A67:B67"/>
    <mergeCell ref="A3:J3"/>
    <mergeCell ref="A9:A11"/>
    <mergeCell ref="B9:B11"/>
    <mergeCell ref="C9:C11"/>
    <mergeCell ref="D9:D11"/>
    <mergeCell ref="E9:J9"/>
    <mergeCell ref="E10:G10"/>
    <mergeCell ref="H10:J10"/>
  </mergeCells>
  <pageMargins left="0.7" right="0.7" top="0.75" bottom="0.75" header="0.3" footer="0.3"/>
  <pageSetup paperSize="9"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E14" sqref="E14"/>
    </sheetView>
  </sheetViews>
  <sheetFormatPr defaultRowHeight="15" x14ac:dyDescent="0.25"/>
  <sheetData>
    <row r="1" spans="1:1" ht="23.45" customHeight="1" x14ac:dyDescent="0.35">
      <c r="A1" s="2" t="s">
        <v>21</v>
      </c>
    </row>
    <row r="3" spans="1:1" x14ac:dyDescent="0.25">
      <c r="A3" t="s">
        <v>22</v>
      </c>
    </row>
    <row r="5" spans="1:1" x14ac:dyDescent="0.25">
      <c r="A5" t="s">
        <v>23</v>
      </c>
    </row>
    <row r="6" spans="1:1" x14ac:dyDescent="0.25">
      <c r="A6" s="1" t="s">
        <v>24</v>
      </c>
    </row>
    <row r="9" spans="1:1" x14ac:dyDescent="0.25">
      <c r="A9" t="s">
        <v>25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Form 12 - UCA</vt:lpstr>
      <vt:lpstr>'Form 12 - UCA'!Print_Area</vt:lpstr>
      <vt:lpstr>'Form 12 - UCA'!Print_Titles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 Aure</dc:creator>
  <cp:lastModifiedBy>PACCO-665</cp:lastModifiedBy>
  <cp:lastPrinted>2024-04-22T09:00:18Z</cp:lastPrinted>
  <dcterms:created xsi:type="dcterms:W3CDTF">2015-06-05T18:17:20Z</dcterms:created>
  <dcterms:modified xsi:type="dcterms:W3CDTF">2024-05-14T03:40:10Z</dcterms:modified>
</cp:coreProperties>
</file>